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35" windowHeight="1246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3" i="1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B12" s="1"/>
  <c r="E13"/>
  <c r="F13" s="1"/>
  <c r="B13" s="1"/>
  <c r="E14"/>
  <c r="F14" s="1"/>
  <c r="B14" s="1"/>
  <c r="E15"/>
  <c r="F15" s="1"/>
  <c r="B15" s="1"/>
  <c r="E16"/>
  <c r="F16" s="1"/>
  <c r="B16" s="1"/>
  <c r="E17"/>
  <c r="F17" s="1"/>
  <c r="B17" s="1"/>
  <c r="E18"/>
  <c r="F18" s="1"/>
  <c r="B18" s="1"/>
  <c r="E19"/>
  <c r="F19" s="1"/>
  <c r="B19" s="1"/>
  <c r="E20"/>
  <c r="F20" s="1"/>
  <c r="B20" s="1"/>
  <c r="E21"/>
  <c r="F21" s="1"/>
  <c r="B21" s="1"/>
  <c r="E22"/>
  <c r="F22" s="1"/>
  <c r="B22" s="1"/>
  <c r="E23"/>
  <c r="F23" s="1"/>
  <c r="B23" s="1"/>
  <c r="E24"/>
  <c r="F24" s="1"/>
  <c r="B24" s="1"/>
  <c r="E25"/>
  <c r="F25" s="1"/>
  <c r="B25" s="1"/>
  <c r="E26"/>
  <c r="F26" s="1"/>
  <c r="B26" s="1"/>
  <c r="E2"/>
  <c r="F2" s="1"/>
</calcChain>
</file>

<file path=xl/sharedStrings.xml><?xml version="1.0" encoding="utf-8"?>
<sst xmlns="http://schemas.openxmlformats.org/spreadsheetml/2006/main" count="35" uniqueCount="34">
  <si>
    <t>http://www.sengpielaudio.com/Rechner-schallgeschw.htm</t>
  </si>
  <si>
    <r>
      <t>-</t>
    </r>
    <r>
      <rPr>
        <sz val="8"/>
        <color rgb="FF000000"/>
        <rFont val="Tahoma"/>
        <family val="2"/>
      </rPr>
      <t xml:space="preserve"> </t>
    </r>
    <r>
      <rPr>
        <b/>
        <sz val="8"/>
        <color rgb="FF000000"/>
        <rFont val="Tahoma"/>
        <family val="2"/>
      </rPr>
      <t xml:space="preserve">Ground-Speed ( Geschwindigkeit über Grund der Erde): </t>
    </r>
  </si>
  <si>
    <r>
      <t>"</t>
    </r>
    <r>
      <rPr>
        <i/>
        <sz val="8"/>
        <color rgb="FF000000"/>
        <rFont val="Tahoma"/>
        <family val="2"/>
      </rPr>
      <t>Folgende Zahlen benötigen wir für eine genaue Berechnung:</t>
    </r>
  </si>
  <si>
    <t>1) Aktuelles Gewicht beim Start ( Passagiere, Gepäck, mitgeführter Treibstoff )</t>
  </si>
  <si>
    <t>2) Windgeschwindigkeit</t>
  </si>
  <si>
    <t>3) Windrichtung</t>
  </si>
  <si>
    <t>4) Temperatur in der erreichten Reiseflughöhe".</t>
  </si>
  <si>
    <r>
      <t xml:space="preserve">1) </t>
    </r>
    <r>
      <rPr>
        <i/>
        <sz val="8"/>
        <color rgb="FF000000"/>
        <rFont val="Tahoma"/>
        <family val="2"/>
      </rPr>
      <t>"Gehen Sie mal von 470 Kt aus - ohne Windeinfluss!!! ( = 870,44 km/h )</t>
    </r>
  </si>
  <si>
    <r>
      <t>2)</t>
    </r>
    <r>
      <rPr>
        <i/>
        <sz val="8"/>
        <color rgb="FF000000"/>
        <rFont val="Tahoma"/>
        <family val="2"/>
      </rPr>
      <t xml:space="preserve"> "In der optimalen Höhe (gewichtsabhängig) können wir maximal Mach 0,86 also 86 % der Schallgeschwindigkeit (temperaturabhängig) fliegen."</t>
    </r>
  </si>
  <si>
    <t>Ist es definitiv auszuschließen, dass eine Boeing 757 in einer Höhe von</t>
  </si>
  <si>
    <t>Ist leider nicht möglich, da die Mach 0,86 nicht in Bodennähe erreicht werden können.</t>
  </si>
  <si>
    <t>Sagen wir mal in 24.000 ft geht das.</t>
  </si>
  <si>
    <t>Frage an einen  Piloten einer  Boeing 757:</t>
  </si>
  <si>
    <t>1000-2000m eine Geschwindigkeit von 1044km/h hätte fliegen können?</t>
  </si>
  <si>
    <t>die Lufttemperatur nimmt im Schnitt um etwa 6,5°C pro Kilometer Höhe ab</t>
  </si>
  <si>
    <t>Höhe in m</t>
  </si>
  <si>
    <t xml:space="preserve"> 1 Mach =</t>
  </si>
  <si>
    <t>Nachteil: niedrigere Schallgeschwindigkeit</t>
  </si>
  <si>
    <t>Vorteil: größere Luftkühlung der Triebwerke ( "Aufheizungsgrad" )</t>
  </si>
  <si>
    <t>Vorteil: größere Effizienz der Triebwerke</t>
  </si>
  <si>
    <t>Vorteil: geringerer aerodynamischer Luftwiderstand</t>
  </si>
  <si>
    <t xml:space="preserve">Vorteil: höhere Schallgeschwindigkeit </t>
  </si>
  <si>
    <t>Nachteil: geringere Luftkühlung der Triebwerke</t>
  </si>
  <si>
    <t>Nachteil: geringere Effizienz der Triebwerke</t>
  </si>
  <si>
    <t>Nachteil: höherer aerodynamischer Luftwiderstand</t>
  </si>
  <si>
    <t>Höhere Lufttemperatur bedeutet :</t>
  </si>
  <si>
    <t>Niedrige Lufttemperatur bedeutet :</t>
  </si>
  <si>
    <t xml:space="preserve">
Temp. 
in°C</t>
  </si>
  <si>
    <t xml:space="preserve">V Schall
in m/s </t>
  </si>
  <si>
    <t>Übergänge fließend</t>
  </si>
  <si>
    <r>
      <t xml:space="preserve">
geschätzte  V max.</t>
    </r>
    <r>
      <rPr>
        <b/>
        <sz val="11"/>
        <color rgb="FFFF0000"/>
        <rFont val="Calibri"/>
        <family val="2"/>
        <scheme val="minor"/>
      </rPr>
      <t/>
    </r>
  </si>
  <si>
    <r>
      <rPr>
        <b/>
        <sz val="11"/>
        <color rgb="FF00B050"/>
        <rFont val="Calibri"/>
        <family val="2"/>
        <scheme val="minor"/>
      </rPr>
      <t>Vorteil</t>
    </r>
    <r>
      <rPr>
        <b/>
        <sz val="11"/>
        <color rgb="FFFF0000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Nachteil</t>
    </r>
  </si>
  <si>
    <t>V max.:</t>
  </si>
  <si>
    <t>theor. V max. =
86% von 1Mach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</si>
</sst>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ourier New"/>
      <family val="3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i/>
      <sz val="8"/>
      <color rgb="FF000000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5" xfId="0" applyFont="1" applyBorder="1"/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0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0" xfId="0" applyFont="1" applyBorder="1" applyAlignment="1">
      <alignment horizontal="right"/>
    </xf>
    <xf numFmtId="0" fontId="9" fillId="0" borderId="10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9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10" xfId="0" applyFont="1" applyBorder="1"/>
    <xf numFmtId="0" fontId="11" fillId="0" borderId="5" xfId="0" applyFont="1" applyBorder="1"/>
    <xf numFmtId="0" fontId="11" fillId="0" borderId="0" xfId="0" applyFont="1" applyBorder="1"/>
    <xf numFmtId="0" fontId="11" fillId="0" borderId="10" xfId="0" applyFont="1" applyBorder="1"/>
    <xf numFmtId="0" fontId="8" fillId="0" borderId="13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V max.Boeing757 geschätzt </a:t>
            </a:r>
          </a:p>
        </c:rich>
      </c:tx>
      <c:layout>
        <c:manualLayout>
          <c:xMode val="edge"/>
          <c:yMode val="edge"/>
          <c:x val="0.38211576846307388"/>
          <c:y val="5.0925925925925923E-2"/>
        </c:manualLayout>
      </c:layout>
    </c:title>
    <c:plotArea>
      <c:layout>
        <c:manualLayout>
          <c:layoutTarget val="inner"/>
          <c:xMode val="edge"/>
          <c:yMode val="edge"/>
          <c:x val="0.10023403324584428"/>
          <c:y val="6.5289442986293383E-2"/>
          <c:w val="0.63786023622047239"/>
          <c:h val="0.79822506561679785"/>
        </c:manualLayout>
      </c:layout>
      <c:barChart>
        <c:barDir val="col"/>
        <c:grouping val="clustered"/>
        <c:ser>
          <c:idx val="0"/>
          <c:order val="0"/>
          <c:val>
            <c:numRef>
              <c:f>Tabelle1!$B$3:$B$26</c:f>
              <c:numCache>
                <c:formatCode>General</c:formatCode>
                <c:ptCount val="24"/>
                <c:pt idx="0">
                  <c:v>965</c:v>
                </c:pt>
                <c:pt idx="1">
                  <c:v>970</c:v>
                </c:pt>
                <c:pt idx="2">
                  <c:v>975</c:v>
                </c:pt>
                <c:pt idx="3">
                  <c:v>980</c:v>
                </c:pt>
                <c:pt idx="4">
                  <c:v>985</c:v>
                </c:pt>
                <c:pt idx="5">
                  <c:v>990</c:v>
                </c:pt>
                <c:pt idx="6">
                  <c:v>995</c:v>
                </c:pt>
                <c:pt idx="7">
                  <c:v>1000</c:v>
                </c:pt>
                <c:pt idx="8">
                  <c:v>1002</c:v>
                </c:pt>
                <c:pt idx="9">
                  <c:v>997.74791999999991</c:v>
                </c:pt>
                <c:pt idx="10">
                  <c:v>991.92743999999982</c:v>
                </c:pt>
                <c:pt idx="11">
                  <c:v>984.12552000000017</c:v>
                </c:pt>
                <c:pt idx="12">
                  <c:v>978.24311999999998</c:v>
                </c:pt>
                <c:pt idx="13">
                  <c:v>970.31736000000024</c:v>
                </c:pt>
                <c:pt idx="14">
                  <c:v>964.34208000000024</c:v>
                </c:pt>
                <c:pt idx="15">
                  <c:v>956.29248000000007</c:v>
                </c:pt>
                <c:pt idx="16">
                  <c:v>950.22432000000003</c:v>
                </c:pt>
                <c:pt idx="17">
                  <c:v>942.08183999999994</c:v>
                </c:pt>
                <c:pt idx="18">
                  <c:v>935.92079999999999</c:v>
                </c:pt>
                <c:pt idx="19">
                  <c:v>927.65447999999992</c:v>
                </c:pt>
                <c:pt idx="20">
                  <c:v>921.40056000000016</c:v>
                </c:pt>
                <c:pt idx="21">
                  <c:v>912.97943999999984</c:v>
                </c:pt>
                <c:pt idx="22">
                  <c:v>906.63263999999981</c:v>
                </c:pt>
                <c:pt idx="23">
                  <c:v>898.08768000000009</c:v>
                </c:pt>
              </c:numCache>
            </c:numRef>
          </c:val>
        </c:ser>
        <c:axId val="67524480"/>
        <c:axId val="67526016"/>
      </c:barChart>
      <c:catAx>
        <c:axId val="67524480"/>
        <c:scaling>
          <c:orientation val="minMax"/>
        </c:scaling>
        <c:delete val="1"/>
        <c:axPos val="b"/>
        <c:tickLblPos val="nextTo"/>
        <c:crossAx val="67526016"/>
        <c:crosses val="autoZero"/>
        <c:auto val="1"/>
        <c:lblAlgn val="ctr"/>
        <c:lblOffset val="100"/>
      </c:catAx>
      <c:valAx>
        <c:axId val="67526016"/>
        <c:scaling>
          <c:orientation val="minMax"/>
        </c:scaling>
        <c:axPos val="l"/>
        <c:majorGridlines/>
        <c:numFmt formatCode="General" sourceLinked="1"/>
        <c:tickLblPos val="nextTo"/>
        <c:crossAx val="67524480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title>
      <c:layout/>
    </c:title>
    <c:plotArea>
      <c:layout>
        <c:manualLayout>
          <c:layoutTarget val="inner"/>
          <c:xMode val="edge"/>
          <c:yMode val="edge"/>
          <c:x val="9.5766185476815396E-2"/>
          <c:y val="5.1400554097404488E-2"/>
          <c:w val="0.65752690288713911"/>
          <c:h val="0.89719889180519097"/>
        </c:manualLayout>
      </c:layout>
      <c:barChart>
        <c:barDir val="col"/>
        <c:grouping val="clustered"/>
        <c:ser>
          <c:idx val="0"/>
          <c:order val="0"/>
          <c:tx>
            <c:v>Temperatur in °C</c:v>
          </c:tx>
          <c:val>
            <c:numRef>
              <c:f>Tabelle1!$C$2:$C$26</c:f>
              <c:numCache>
                <c:formatCode>General</c:formatCode>
                <c:ptCount val="25"/>
                <c:pt idx="0">
                  <c:v>20</c:v>
                </c:pt>
                <c:pt idx="1">
                  <c:v>16.5</c:v>
                </c:pt>
                <c:pt idx="2">
                  <c:v>13</c:v>
                </c:pt>
                <c:pt idx="3">
                  <c:v>9.5</c:v>
                </c:pt>
                <c:pt idx="4">
                  <c:v>6</c:v>
                </c:pt>
                <c:pt idx="5">
                  <c:v>2.5</c:v>
                </c:pt>
                <c:pt idx="6">
                  <c:v>-1</c:v>
                </c:pt>
                <c:pt idx="7">
                  <c:v>-4.5</c:v>
                </c:pt>
                <c:pt idx="8">
                  <c:v>-8</c:v>
                </c:pt>
                <c:pt idx="9">
                  <c:v>-11.5</c:v>
                </c:pt>
                <c:pt idx="10">
                  <c:v>-15</c:v>
                </c:pt>
                <c:pt idx="11">
                  <c:v>-18.5</c:v>
                </c:pt>
                <c:pt idx="12">
                  <c:v>-22</c:v>
                </c:pt>
                <c:pt idx="13">
                  <c:v>-25.5</c:v>
                </c:pt>
                <c:pt idx="14">
                  <c:v>-29</c:v>
                </c:pt>
                <c:pt idx="15">
                  <c:v>-32.5</c:v>
                </c:pt>
                <c:pt idx="16">
                  <c:v>-36</c:v>
                </c:pt>
                <c:pt idx="17">
                  <c:v>-39.5</c:v>
                </c:pt>
                <c:pt idx="18">
                  <c:v>-43</c:v>
                </c:pt>
                <c:pt idx="19">
                  <c:v>-46.5</c:v>
                </c:pt>
                <c:pt idx="20">
                  <c:v>-50</c:v>
                </c:pt>
                <c:pt idx="21">
                  <c:v>-53.5</c:v>
                </c:pt>
                <c:pt idx="22">
                  <c:v>-57</c:v>
                </c:pt>
                <c:pt idx="23">
                  <c:v>-60.5</c:v>
                </c:pt>
                <c:pt idx="24">
                  <c:v>-64</c:v>
                </c:pt>
              </c:numCache>
            </c:numRef>
          </c:val>
        </c:ser>
        <c:axId val="76337152"/>
        <c:axId val="76338688"/>
      </c:barChart>
      <c:catAx>
        <c:axId val="76337152"/>
        <c:scaling>
          <c:orientation val="minMax"/>
        </c:scaling>
        <c:delete val="1"/>
        <c:axPos val="t"/>
        <c:tickLblPos val="nextTo"/>
        <c:crossAx val="76338688"/>
        <c:crosses val="autoZero"/>
        <c:auto val="1"/>
        <c:lblAlgn val="ctr"/>
        <c:lblOffset val="100"/>
      </c:catAx>
      <c:valAx>
        <c:axId val="76338688"/>
        <c:scaling>
          <c:orientation val="maxMin"/>
        </c:scaling>
        <c:axPos val="l"/>
        <c:majorGridlines/>
        <c:numFmt formatCode="General" sourceLinked="1"/>
        <c:tickLblPos val="nextTo"/>
        <c:crossAx val="76337152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title>
      <c:layout>
        <c:manualLayout>
          <c:xMode val="edge"/>
          <c:yMode val="edge"/>
          <c:x val="0.28908971840209563"/>
          <c:y val="0.77777777777777779"/>
        </c:manualLayout>
      </c:layout>
    </c:title>
    <c:plotArea>
      <c:layout>
        <c:manualLayout>
          <c:layoutTarget val="inner"/>
          <c:xMode val="edge"/>
          <c:yMode val="edge"/>
          <c:x val="0.10690507436570429"/>
          <c:y val="7.4548702245552642E-2"/>
          <c:w val="0.65194356955380572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v>Schallgeschwindigkeit</c:v>
          </c:tx>
          <c:val>
            <c:numRef>
              <c:f>Tabelle1!$D$2:$D$26</c:f>
              <c:numCache>
                <c:formatCode>General</c:formatCode>
                <c:ptCount val="25"/>
                <c:pt idx="0">
                  <c:v>343.42</c:v>
                </c:pt>
                <c:pt idx="1">
                  <c:v>341.07</c:v>
                </c:pt>
                <c:pt idx="2">
                  <c:v>339.29</c:v>
                </c:pt>
                <c:pt idx="3">
                  <c:v>336.92</c:v>
                </c:pt>
                <c:pt idx="4">
                  <c:v>335.12</c:v>
                </c:pt>
                <c:pt idx="5">
                  <c:v>332.71</c:v>
                </c:pt>
                <c:pt idx="6">
                  <c:v>330.89</c:v>
                </c:pt>
                <c:pt idx="7">
                  <c:v>329.06</c:v>
                </c:pt>
                <c:pt idx="8">
                  <c:v>326.61</c:v>
                </c:pt>
                <c:pt idx="9">
                  <c:v>324.76</c:v>
                </c:pt>
                <c:pt idx="10">
                  <c:v>322.27</c:v>
                </c:pt>
                <c:pt idx="11">
                  <c:v>320.39</c:v>
                </c:pt>
                <c:pt idx="12">
                  <c:v>317.87</c:v>
                </c:pt>
                <c:pt idx="13">
                  <c:v>315.97000000000003</c:v>
                </c:pt>
                <c:pt idx="14">
                  <c:v>313.41000000000003</c:v>
                </c:pt>
                <c:pt idx="15">
                  <c:v>311.48</c:v>
                </c:pt>
                <c:pt idx="16">
                  <c:v>308.88</c:v>
                </c:pt>
                <c:pt idx="17">
                  <c:v>306.92</c:v>
                </c:pt>
                <c:pt idx="18">
                  <c:v>304.29000000000002</c:v>
                </c:pt>
                <c:pt idx="19">
                  <c:v>302.3</c:v>
                </c:pt>
                <c:pt idx="20">
                  <c:v>299.63</c:v>
                </c:pt>
                <c:pt idx="21">
                  <c:v>297.61</c:v>
                </c:pt>
                <c:pt idx="22">
                  <c:v>294.89</c:v>
                </c:pt>
                <c:pt idx="23">
                  <c:v>292.83999999999997</c:v>
                </c:pt>
                <c:pt idx="24">
                  <c:v>290.08</c:v>
                </c:pt>
              </c:numCache>
            </c:numRef>
          </c:val>
        </c:ser>
        <c:axId val="77381632"/>
        <c:axId val="77383552"/>
      </c:barChart>
      <c:catAx>
        <c:axId val="77381632"/>
        <c:scaling>
          <c:orientation val="minMax"/>
        </c:scaling>
        <c:delete val="1"/>
        <c:axPos val="t"/>
        <c:tickLblPos val="nextTo"/>
        <c:crossAx val="77383552"/>
        <c:crosses val="autoZero"/>
        <c:auto val="1"/>
        <c:lblAlgn val="ctr"/>
        <c:lblOffset val="100"/>
      </c:catAx>
      <c:valAx>
        <c:axId val="77383552"/>
        <c:scaling>
          <c:orientation val="maxMin"/>
        </c:scaling>
        <c:axPos val="l"/>
        <c:majorGridlines/>
        <c:numFmt formatCode="General" sourceLinked="1"/>
        <c:tickLblPos val="nextTo"/>
        <c:crossAx val="77381632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66674</xdr:colOff>
      <xdr:row>0</xdr:row>
      <xdr:rowOff>133350</xdr:rowOff>
    </xdr:from>
    <xdr:to>
      <xdr:col>15</xdr:col>
      <xdr:colOff>266699</xdr:colOff>
      <xdr:row>13</xdr:row>
      <xdr:rowOff>95250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28574</xdr:colOff>
      <xdr:row>14</xdr:row>
      <xdr:rowOff>66675</xdr:rowOff>
    </xdr:from>
    <xdr:to>
      <xdr:col>15</xdr:col>
      <xdr:colOff>285749</xdr:colOff>
      <xdr:row>28</xdr:row>
      <xdr:rowOff>133350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29</xdr:row>
      <xdr:rowOff>57150</xdr:rowOff>
    </xdr:from>
    <xdr:to>
      <xdr:col>15</xdr:col>
      <xdr:colOff>304800</xdr:colOff>
      <xdr:row>43</xdr:row>
      <xdr:rowOff>152400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G23" sqref="G23"/>
    </sheetView>
  </sheetViews>
  <sheetFormatPr baseColWidth="10" defaultRowHeight="15"/>
  <cols>
    <col min="2" max="2" width="18.42578125" customWidth="1"/>
    <col min="4" max="4" width="9.28515625" customWidth="1"/>
    <col min="5" max="5" width="9" customWidth="1"/>
    <col min="6" max="6" width="16" customWidth="1"/>
    <col min="7" max="7" width="41.28515625" customWidth="1"/>
    <col min="8" max="8" width="1.140625" customWidth="1"/>
    <col min="9" max="9" width="14.140625" customWidth="1"/>
  </cols>
  <sheetData>
    <row r="1" spans="1:9" ht="39" customHeight="1" thickBot="1">
      <c r="A1" s="18" t="s">
        <v>15</v>
      </c>
      <c r="B1" s="37" t="s">
        <v>30</v>
      </c>
      <c r="C1" s="19" t="s">
        <v>27</v>
      </c>
      <c r="D1" s="19" t="s">
        <v>28</v>
      </c>
      <c r="E1" s="19" t="s">
        <v>16</v>
      </c>
      <c r="F1" s="19" t="s">
        <v>33</v>
      </c>
      <c r="G1" s="20" t="s">
        <v>31</v>
      </c>
      <c r="H1" s="1"/>
      <c r="I1" s="2"/>
    </row>
    <row r="2" spans="1:9">
      <c r="A2" s="7">
        <v>500</v>
      </c>
      <c r="B2" s="24">
        <v>960</v>
      </c>
      <c r="C2" s="31">
        <v>20</v>
      </c>
      <c r="D2" s="34">
        <v>343.42</v>
      </c>
      <c r="E2" s="17">
        <f>D2*60*60/1000</f>
        <v>1236.3119999999999</v>
      </c>
      <c r="F2" s="26">
        <f>E2/100*86</f>
        <v>1063.2283199999999</v>
      </c>
      <c r="G2" s="28" t="s">
        <v>25</v>
      </c>
      <c r="H2" s="8"/>
      <c r="I2" s="9"/>
    </row>
    <row r="3" spans="1:9">
      <c r="A3" s="10">
        <v>1000</v>
      </c>
      <c r="B3" s="24">
        <v>965</v>
      </c>
      <c r="C3" s="32">
        <v>16.5</v>
      </c>
      <c r="D3" s="35">
        <v>341.07</v>
      </c>
      <c r="E3" s="13">
        <f t="shared" ref="E3:E26" si="0">D3*60*60/1000</f>
        <v>1227.8520000000001</v>
      </c>
      <c r="F3" s="27">
        <f t="shared" ref="F3:F26" si="1">E3/100*86</f>
        <v>1055.95272</v>
      </c>
      <c r="G3" s="29" t="s">
        <v>21</v>
      </c>
      <c r="H3" s="11"/>
      <c r="I3" s="12"/>
    </row>
    <row r="4" spans="1:9">
      <c r="A4" s="10">
        <v>1500</v>
      </c>
      <c r="B4" s="24">
        <v>970</v>
      </c>
      <c r="C4" s="32">
        <v>13</v>
      </c>
      <c r="D4" s="35">
        <v>339.29</v>
      </c>
      <c r="E4" s="13">
        <f t="shared" si="0"/>
        <v>1221.444</v>
      </c>
      <c r="F4" s="27">
        <f t="shared" si="1"/>
        <v>1050.44184</v>
      </c>
      <c r="G4" s="29" t="s">
        <v>22</v>
      </c>
      <c r="H4" s="11"/>
      <c r="I4" s="12"/>
    </row>
    <row r="5" spans="1:9">
      <c r="A5" s="10">
        <v>2000</v>
      </c>
      <c r="B5" s="24">
        <v>975</v>
      </c>
      <c r="C5" s="32">
        <v>9.5</v>
      </c>
      <c r="D5" s="35">
        <v>336.92</v>
      </c>
      <c r="E5" s="13">
        <f t="shared" si="0"/>
        <v>1212.912</v>
      </c>
      <c r="F5" s="27">
        <f t="shared" si="1"/>
        <v>1043.1043199999999</v>
      </c>
      <c r="G5" s="29" t="s">
        <v>23</v>
      </c>
      <c r="H5" s="11"/>
      <c r="I5" s="12"/>
    </row>
    <row r="6" spans="1:9">
      <c r="A6" s="10">
        <v>2500</v>
      </c>
      <c r="B6" s="24">
        <v>980</v>
      </c>
      <c r="C6" s="32">
        <v>6</v>
      </c>
      <c r="D6" s="35">
        <v>335.12</v>
      </c>
      <c r="E6" s="13">
        <f t="shared" si="0"/>
        <v>1206.432</v>
      </c>
      <c r="F6" s="27">
        <f t="shared" si="1"/>
        <v>1037.53152</v>
      </c>
      <c r="G6" s="29" t="s">
        <v>24</v>
      </c>
      <c r="H6" s="11"/>
      <c r="I6" s="12"/>
    </row>
    <row r="7" spans="1:9">
      <c r="A7" s="10">
        <v>3000</v>
      </c>
      <c r="B7" s="24">
        <v>985</v>
      </c>
      <c r="C7" s="32">
        <v>2.5</v>
      </c>
      <c r="D7" s="35">
        <v>332.71</v>
      </c>
      <c r="E7" s="13">
        <f t="shared" si="0"/>
        <v>1197.7560000000001</v>
      </c>
      <c r="F7" s="27">
        <f t="shared" si="1"/>
        <v>1030.07016</v>
      </c>
      <c r="G7" s="10"/>
      <c r="H7" s="11"/>
      <c r="I7" s="12"/>
    </row>
    <row r="8" spans="1:9">
      <c r="A8" s="10">
        <v>3500</v>
      </c>
      <c r="B8" s="24">
        <v>990</v>
      </c>
      <c r="C8" s="32">
        <v>-1</v>
      </c>
      <c r="D8" s="35">
        <v>330.89</v>
      </c>
      <c r="E8" s="13">
        <f t="shared" si="0"/>
        <v>1191.2039999999997</v>
      </c>
      <c r="F8" s="27">
        <f t="shared" si="1"/>
        <v>1024.4354399999997</v>
      </c>
      <c r="G8" s="10"/>
      <c r="H8" s="11"/>
      <c r="I8" s="12"/>
    </row>
    <row r="9" spans="1:9">
      <c r="A9" s="10">
        <v>4000</v>
      </c>
      <c r="B9" s="24">
        <v>995</v>
      </c>
      <c r="C9" s="32">
        <v>-4.5</v>
      </c>
      <c r="D9" s="35">
        <v>329.06</v>
      </c>
      <c r="E9" s="13">
        <f t="shared" si="0"/>
        <v>1184.616</v>
      </c>
      <c r="F9" s="27">
        <f t="shared" si="1"/>
        <v>1018.7697599999999</v>
      </c>
      <c r="G9" s="10"/>
      <c r="H9" s="11"/>
      <c r="I9" s="12"/>
    </row>
    <row r="10" spans="1:9">
      <c r="A10" s="10">
        <v>4500</v>
      </c>
      <c r="B10" s="24">
        <v>1000</v>
      </c>
      <c r="C10" s="32">
        <v>-8</v>
      </c>
      <c r="D10" s="35">
        <v>326.61</v>
      </c>
      <c r="E10" s="13">
        <f t="shared" si="0"/>
        <v>1175.7960000000003</v>
      </c>
      <c r="F10" s="27">
        <f t="shared" si="1"/>
        <v>1011.1845600000003</v>
      </c>
      <c r="G10" s="10" t="s">
        <v>29</v>
      </c>
      <c r="H10" s="11"/>
      <c r="I10" s="12"/>
    </row>
    <row r="11" spans="1:9">
      <c r="A11" s="10">
        <v>5000</v>
      </c>
      <c r="B11" s="22">
        <v>1002</v>
      </c>
      <c r="C11" s="32">
        <v>-11.5</v>
      </c>
      <c r="D11" s="35">
        <v>324.76</v>
      </c>
      <c r="E11" s="13">
        <f t="shared" si="0"/>
        <v>1169.136</v>
      </c>
      <c r="F11" s="27">
        <f t="shared" si="1"/>
        <v>1005.45696</v>
      </c>
      <c r="G11" s="10" t="s">
        <v>29</v>
      </c>
      <c r="H11" s="11"/>
      <c r="I11" s="12"/>
    </row>
    <row r="12" spans="1:9">
      <c r="A12" s="10">
        <v>5500</v>
      </c>
      <c r="B12" s="22">
        <f t="shared" ref="B11:B26" si="2">F12</f>
        <v>997.74791999999991</v>
      </c>
      <c r="C12" s="32">
        <v>-15</v>
      </c>
      <c r="D12" s="35">
        <v>322.27</v>
      </c>
      <c r="E12" s="13">
        <f t="shared" si="0"/>
        <v>1160.1719999999998</v>
      </c>
      <c r="F12" s="27">
        <f t="shared" si="1"/>
        <v>997.74791999999991</v>
      </c>
      <c r="G12" s="10"/>
      <c r="H12" s="11"/>
      <c r="I12" s="12"/>
    </row>
    <row r="13" spans="1:9">
      <c r="A13" s="10">
        <v>6000</v>
      </c>
      <c r="B13" s="22">
        <f t="shared" si="2"/>
        <v>991.92743999999982</v>
      </c>
      <c r="C13" s="32">
        <v>-18.5</v>
      </c>
      <c r="D13" s="35">
        <v>320.39</v>
      </c>
      <c r="E13" s="13">
        <f t="shared" si="0"/>
        <v>1153.4039999999998</v>
      </c>
      <c r="F13" s="27">
        <f t="shared" si="1"/>
        <v>991.92743999999982</v>
      </c>
      <c r="G13" s="10"/>
      <c r="H13" s="11"/>
      <c r="I13" s="12"/>
    </row>
    <row r="14" spans="1:9">
      <c r="A14" s="10">
        <v>6500</v>
      </c>
      <c r="B14" s="22">
        <f t="shared" si="2"/>
        <v>984.12552000000017</v>
      </c>
      <c r="C14" s="32">
        <v>-22</v>
      </c>
      <c r="D14" s="35">
        <v>317.87</v>
      </c>
      <c r="E14" s="13">
        <f t="shared" si="0"/>
        <v>1144.3320000000001</v>
      </c>
      <c r="F14" s="27">
        <f t="shared" si="1"/>
        <v>984.12552000000017</v>
      </c>
      <c r="G14" s="10"/>
      <c r="H14" s="11"/>
      <c r="I14" s="12"/>
    </row>
    <row r="15" spans="1:9">
      <c r="A15" s="10">
        <v>7000</v>
      </c>
      <c r="B15" s="22">
        <f t="shared" si="2"/>
        <v>978.24311999999998</v>
      </c>
      <c r="C15" s="32">
        <v>-25.5</v>
      </c>
      <c r="D15" s="35">
        <v>315.97000000000003</v>
      </c>
      <c r="E15" s="13">
        <f t="shared" si="0"/>
        <v>1137.492</v>
      </c>
      <c r="F15" s="27">
        <f t="shared" si="1"/>
        <v>978.24311999999998</v>
      </c>
      <c r="G15" s="10"/>
      <c r="H15" s="11"/>
      <c r="I15" s="12"/>
    </row>
    <row r="16" spans="1:9">
      <c r="A16" s="10">
        <v>7500</v>
      </c>
      <c r="B16" s="22">
        <f t="shared" si="2"/>
        <v>970.31736000000024</v>
      </c>
      <c r="C16" s="32">
        <v>-29</v>
      </c>
      <c r="D16" s="35">
        <v>313.41000000000003</v>
      </c>
      <c r="E16" s="13">
        <f t="shared" si="0"/>
        <v>1128.2760000000003</v>
      </c>
      <c r="F16" s="27">
        <f t="shared" si="1"/>
        <v>970.31736000000024</v>
      </c>
      <c r="G16" s="10"/>
      <c r="H16" s="11"/>
      <c r="I16" s="12"/>
    </row>
    <row r="17" spans="1:9">
      <c r="A17" s="10">
        <v>8000</v>
      </c>
      <c r="B17" s="22">
        <f t="shared" si="2"/>
        <v>964.34208000000024</v>
      </c>
      <c r="C17" s="32">
        <v>-32.5</v>
      </c>
      <c r="D17" s="35">
        <v>311.48</v>
      </c>
      <c r="E17" s="13">
        <f t="shared" si="0"/>
        <v>1121.3280000000002</v>
      </c>
      <c r="F17" s="27">
        <f t="shared" si="1"/>
        <v>964.34208000000024</v>
      </c>
      <c r="G17" s="10"/>
      <c r="H17" s="11"/>
      <c r="I17" s="12"/>
    </row>
    <row r="18" spans="1:9">
      <c r="A18" s="10">
        <v>8500</v>
      </c>
      <c r="B18" s="22">
        <f t="shared" si="2"/>
        <v>956.29248000000007</v>
      </c>
      <c r="C18" s="32">
        <v>-36</v>
      </c>
      <c r="D18" s="35">
        <v>308.88</v>
      </c>
      <c r="E18" s="13">
        <f t="shared" si="0"/>
        <v>1111.9680000000001</v>
      </c>
      <c r="F18" s="27">
        <f t="shared" si="1"/>
        <v>956.29248000000007</v>
      </c>
      <c r="G18" s="10"/>
      <c r="H18" s="11"/>
      <c r="I18" s="12"/>
    </row>
    <row r="19" spans="1:9">
      <c r="A19" s="10">
        <v>9000</v>
      </c>
      <c r="B19" s="22">
        <f t="shared" si="2"/>
        <v>950.22432000000003</v>
      </c>
      <c r="C19" s="32">
        <v>-39.5</v>
      </c>
      <c r="D19" s="35">
        <v>306.92</v>
      </c>
      <c r="E19" s="13">
        <f t="shared" si="0"/>
        <v>1104.912</v>
      </c>
      <c r="F19" s="27">
        <f t="shared" si="1"/>
        <v>950.22432000000003</v>
      </c>
      <c r="G19" s="10"/>
      <c r="H19" s="11"/>
      <c r="I19" s="12"/>
    </row>
    <row r="20" spans="1:9">
      <c r="A20" s="10">
        <v>9500</v>
      </c>
      <c r="B20" s="22">
        <f t="shared" si="2"/>
        <v>942.08183999999994</v>
      </c>
      <c r="C20" s="32">
        <v>-43</v>
      </c>
      <c r="D20" s="35">
        <v>304.29000000000002</v>
      </c>
      <c r="E20" s="13">
        <f t="shared" si="0"/>
        <v>1095.444</v>
      </c>
      <c r="F20" s="27">
        <f t="shared" si="1"/>
        <v>942.08183999999994</v>
      </c>
      <c r="G20" s="10"/>
      <c r="H20" s="11"/>
      <c r="I20" s="12"/>
    </row>
    <row r="21" spans="1:9">
      <c r="A21" s="10">
        <v>10000</v>
      </c>
      <c r="B21" s="22">
        <f t="shared" si="2"/>
        <v>935.92079999999999</v>
      </c>
      <c r="C21" s="32">
        <v>-46.5</v>
      </c>
      <c r="D21" s="35">
        <v>302.3</v>
      </c>
      <c r="E21" s="13">
        <f t="shared" si="0"/>
        <v>1088.28</v>
      </c>
      <c r="F21" s="27">
        <f t="shared" si="1"/>
        <v>935.92079999999999</v>
      </c>
      <c r="G21" s="10"/>
      <c r="H21" s="11"/>
      <c r="I21" s="12"/>
    </row>
    <row r="22" spans="1:9">
      <c r="A22" s="10">
        <v>10500</v>
      </c>
      <c r="B22" s="22">
        <f t="shared" si="2"/>
        <v>927.65447999999992</v>
      </c>
      <c r="C22" s="32">
        <v>-50</v>
      </c>
      <c r="D22" s="35">
        <v>299.63</v>
      </c>
      <c r="E22" s="13">
        <f t="shared" si="0"/>
        <v>1078.6679999999999</v>
      </c>
      <c r="F22" s="27">
        <f t="shared" si="1"/>
        <v>927.65447999999992</v>
      </c>
      <c r="G22" s="29" t="s">
        <v>26</v>
      </c>
      <c r="H22" s="11"/>
      <c r="I22" s="12"/>
    </row>
    <row r="23" spans="1:9">
      <c r="A23" s="10">
        <v>11000</v>
      </c>
      <c r="B23" s="22">
        <f t="shared" si="2"/>
        <v>921.40056000000016</v>
      </c>
      <c r="C23" s="32">
        <v>-53.5</v>
      </c>
      <c r="D23" s="35">
        <v>297.61</v>
      </c>
      <c r="E23" s="13">
        <f t="shared" si="0"/>
        <v>1071.3960000000002</v>
      </c>
      <c r="F23" s="27">
        <f t="shared" si="1"/>
        <v>921.40056000000016</v>
      </c>
      <c r="G23" s="29" t="s">
        <v>17</v>
      </c>
      <c r="H23" s="11"/>
      <c r="I23" s="12"/>
    </row>
    <row r="24" spans="1:9">
      <c r="A24" s="10">
        <v>11500</v>
      </c>
      <c r="B24" s="22">
        <f t="shared" si="2"/>
        <v>912.97943999999984</v>
      </c>
      <c r="C24" s="32">
        <v>-57</v>
      </c>
      <c r="D24" s="35">
        <v>294.89</v>
      </c>
      <c r="E24" s="13">
        <f t="shared" si="0"/>
        <v>1061.6039999999998</v>
      </c>
      <c r="F24" s="27">
        <f t="shared" si="1"/>
        <v>912.97943999999984</v>
      </c>
      <c r="G24" s="29" t="s">
        <v>18</v>
      </c>
      <c r="H24" s="11"/>
      <c r="I24" s="12"/>
    </row>
    <row r="25" spans="1:9">
      <c r="A25" s="10">
        <v>12000</v>
      </c>
      <c r="B25" s="22">
        <f t="shared" si="2"/>
        <v>906.63263999999981</v>
      </c>
      <c r="C25" s="32">
        <v>-60.5</v>
      </c>
      <c r="D25" s="35">
        <v>292.83999999999997</v>
      </c>
      <c r="E25" s="13">
        <f t="shared" si="0"/>
        <v>1054.2239999999997</v>
      </c>
      <c r="F25" s="27">
        <f t="shared" si="1"/>
        <v>906.63263999999981</v>
      </c>
      <c r="G25" s="29" t="s">
        <v>19</v>
      </c>
      <c r="H25" s="11"/>
      <c r="I25" s="12"/>
    </row>
    <row r="26" spans="1:9" ht="15.75" thickBot="1">
      <c r="A26" s="14">
        <v>12500</v>
      </c>
      <c r="B26" s="23">
        <f t="shared" si="2"/>
        <v>898.08768000000009</v>
      </c>
      <c r="C26" s="33">
        <v>-64</v>
      </c>
      <c r="D26" s="36">
        <v>290.08</v>
      </c>
      <c r="E26" s="21">
        <f t="shared" si="0"/>
        <v>1044.288</v>
      </c>
      <c r="F26" s="25">
        <f t="shared" si="1"/>
        <v>898.08768000000009</v>
      </c>
      <c r="G26" s="30" t="s">
        <v>20</v>
      </c>
      <c r="H26" s="15"/>
      <c r="I26" s="16"/>
    </row>
    <row r="28" spans="1:9">
      <c r="A28" t="s">
        <v>0</v>
      </c>
    </row>
    <row r="29" spans="1:9">
      <c r="A29" t="s">
        <v>14</v>
      </c>
    </row>
    <row r="30" spans="1:9">
      <c r="A30" t="s">
        <v>12</v>
      </c>
    </row>
    <row r="31" spans="1:9">
      <c r="A31" s="3" t="s">
        <v>9</v>
      </c>
    </row>
    <row r="32" spans="1:9">
      <c r="A32" s="3" t="s">
        <v>13</v>
      </c>
    </row>
    <row r="34" spans="1:1">
      <c r="A34" s="3" t="s">
        <v>10</v>
      </c>
    </row>
    <row r="35" spans="1:1">
      <c r="A35" s="3" t="s">
        <v>11</v>
      </c>
    </row>
    <row r="36" spans="1:1" ht="13.5" customHeight="1"/>
    <row r="38" spans="1:1">
      <c r="A38" s="4" t="s">
        <v>1</v>
      </c>
    </row>
    <row r="39" spans="1:1">
      <c r="A39" s="5" t="s">
        <v>2</v>
      </c>
    </row>
    <row r="40" spans="1:1">
      <c r="A40" s="6" t="s">
        <v>3</v>
      </c>
    </row>
    <row r="41" spans="1:1">
      <c r="A41" s="6" t="s">
        <v>4</v>
      </c>
    </row>
    <row r="42" spans="1:1">
      <c r="A42" s="6" t="s">
        <v>5</v>
      </c>
    </row>
    <row r="43" spans="1:1">
      <c r="A43" s="6" t="s">
        <v>6</v>
      </c>
    </row>
    <row r="45" spans="1:1">
      <c r="A45" s="4" t="s">
        <v>32</v>
      </c>
    </row>
    <row r="46" spans="1:1">
      <c r="A46" s="4" t="s">
        <v>7</v>
      </c>
    </row>
    <row r="47" spans="1:1">
      <c r="A47" s="4" t="s">
        <v>8</v>
      </c>
    </row>
    <row r="48" spans="1:1">
      <c r="A48" s="5"/>
    </row>
    <row r="49" spans="1:1">
      <c r="A49" s="3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Seit</dc:creator>
  <cp:lastModifiedBy>Stephan Seit</cp:lastModifiedBy>
  <dcterms:created xsi:type="dcterms:W3CDTF">2008-12-08T16:53:30Z</dcterms:created>
  <dcterms:modified xsi:type="dcterms:W3CDTF">2008-12-09T18:53:09Z</dcterms:modified>
</cp:coreProperties>
</file>